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brechnungszettel" sheetId="1" r:id="rId1"/>
  </sheets>
  <definedNames>
    <definedName name="Excel_BuiltIn_Print_Area" localSheetId="0">'Abrechnungszettel'!$A$1:$I$92</definedName>
  </definedNames>
  <calcPr fullCalcOnLoad="1"/>
</workbook>
</file>

<file path=xl/sharedStrings.xml><?xml version="1.0" encoding="utf-8"?>
<sst xmlns="http://schemas.openxmlformats.org/spreadsheetml/2006/main" count="60" uniqueCount="54">
  <si>
    <t>Abrechnung Getränke / Übernachtungen</t>
  </si>
  <si>
    <t>Name / Gruppe:</t>
  </si>
  <si>
    <t>Adresse:</t>
  </si>
  <si>
    <t>Wohnort:</t>
  </si>
  <si>
    <t>Getränke:</t>
  </si>
  <si>
    <t>Preis:</t>
  </si>
  <si>
    <t>Anzahl:</t>
  </si>
  <si>
    <t>Anzahl * Preis:</t>
  </si>
  <si>
    <t>Biere:</t>
  </si>
  <si>
    <t>5 dl</t>
  </si>
  <si>
    <t>Weissweine:</t>
  </si>
  <si>
    <t>1 Flasche</t>
  </si>
  <si>
    <t>Rotweine:</t>
  </si>
  <si>
    <t>Spirituosen:</t>
  </si>
  <si>
    <t>andere Getränke:</t>
  </si>
  <si>
    <t xml:space="preserve"> in Übernachtung inbegriffen</t>
  </si>
  <si>
    <t>Summe:</t>
  </si>
  <si>
    <t>=</t>
  </si>
  <si>
    <t>Übernachtungen:</t>
  </si>
  <si>
    <t xml:space="preserve">Von:  </t>
  </si>
  <si>
    <t xml:space="preserve">Bis:  </t>
  </si>
  <si>
    <t>Anzahl Nächte:</t>
  </si>
  <si>
    <t>Ansatz:</t>
  </si>
  <si>
    <t>Anz. Pers. * Ansatz:</t>
  </si>
  <si>
    <t>Clubmitglieder</t>
  </si>
  <si>
    <t>Kinder bis 6J.</t>
  </si>
  <si>
    <t>gratis</t>
  </si>
  <si>
    <t>Kinder u. Jugendliche bis 16J.</t>
  </si>
  <si>
    <t>Studenten, Lehrlinge</t>
  </si>
  <si>
    <t>Erwachsene</t>
  </si>
  <si>
    <t>Summe (Total einer Übernachtung):</t>
  </si>
  <si>
    <t>Total einer Übernachtung * Anzahl Nächte</t>
  </si>
  <si>
    <t>Rabatt:</t>
  </si>
  <si>
    <t>Aktiv:</t>
  </si>
  <si>
    <t>Total Nächte 10..19:</t>
  </si>
  <si>
    <t>10 % Rabatt</t>
  </si>
  <si>
    <t>Total Nächte 20 und mehr:</t>
  </si>
  <si>
    <t>20 % Rabatt</t>
  </si>
  <si>
    <t>Total Übernachtungen:</t>
  </si>
  <si>
    <t>Hot-Pot:</t>
  </si>
  <si>
    <t>Fackeln:</t>
  </si>
  <si>
    <t>Gesamttotal:</t>
  </si>
  <si>
    <t>Getränke, welche zur Neige gehen:</t>
  </si>
  <si>
    <t>Fehlende Getränke:</t>
  </si>
  <si>
    <t>Sonstige Bemerkungen:</t>
  </si>
  <si>
    <t>Rückmeldung und Bezahlung (siehe Rückseite!):</t>
  </si>
  <si>
    <r>
      <rPr>
        <sz val="12"/>
        <rFont val="Arial"/>
        <family val="2"/>
      </rPr>
      <t xml:space="preserve">Betrag überwiesen an:  Club 76, 4562 Biberist, </t>
    </r>
    <r>
      <rPr>
        <b/>
        <sz val="12"/>
        <rFont val="Arial"/>
        <family val="2"/>
      </rPr>
      <t>IBAN: CH50 0900 0000 4500 6809 1</t>
    </r>
  </si>
  <si>
    <t>Betrag überwiesen via Twint</t>
  </si>
  <si>
    <t xml:space="preserve">Bar bezahlt an Clubmitglied:  . . . . . . . . . . . . . . . . . . . . . </t>
  </si>
  <si>
    <t xml:space="preserve">Ausgefüllten Zettel bitte senden an:  </t>
  </si>
  <si>
    <r>
      <rPr>
        <sz val="12"/>
        <color indexed="8"/>
        <rFont val="Arial"/>
        <family val="2"/>
      </rPr>
      <t>- kasse@club76.ch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oder via Post </t>
    </r>
    <r>
      <rPr>
        <b/>
        <sz val="12"/>
        <color indexed="8"/>
        <rFont val="Arial"/>
        <family val="2"/>
      </rPr>
      <t xml:space="preserve">Th. Affolter, an Juraweg 12, 3284 Fräschels
</t>
    </r>
    <r>
      <rPr>
        <sz val="12"/>
        <color indexed="8"/>
        <rFont val="Arial"/>
        <family val="2"/>
      </rPr>
      <t>-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scannen / fotografieren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via WhatsApp an </t>
    </r>
    <r>
      <rPr>
        <b/>
        <sz val="12"/>
        <color indexed="8"/>
        <rFont val="Arial"/>
        <family val="2"/>
      </rPr>
      <t>079 301 86 65</t>
    </r>
  </si>
  <si>
    <t>Bezahlung:</t>
  </si>
  <si>
    <t>via TWINT:</t>
  </si>
  <si>
    <t>via Rechnung: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</si>
</sst>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Fr.-807]\ #,##0.--"/>
    <numFmt numFmtId="166" formatCode="[$Fr.-807]\ #,##0.--;[RED][$Fr.-807]&quot; -&quot;#,##0.--"/>
    <numFmt numFmtId="167" formatCode="dd/mm/yy"/>
    <numFmt numFmtId="168" formatCode="General"/>
    <numFmt numFmtId="169" formatCode="[$Fr. / Einfeuerung]\ ###0.--\ "/>
    <numFmt numFmtId="170" formatCode="[$Fr. / Stk. ]###0.--"/>
  </numFmts>
  <fonts count="15"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Cooper BlkIt BT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ZapfDingbats BT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5" fillId="0" borderId="0" xfId="0" applyFont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6" fillId="0" borderId="0" xfId="0" applyFont="1" applyAlignment="1">
      <alignment/>
    </xf>
    <xf numFmtId="164" fontId="5" fillId="0" borderId="0" xfId="0" applyFont="1" applyBorder="1" applyAlignment="1">
      <alignment wrapText="1"/>
    </xf>
    <xf numFmtId="164" fontId="1" fillId="0" borderId="0" xfId="0" applyFont="1" applyBorder="1" applyAlignment="1">
      <alignment/>
    </xf>
    <xf numFmtId="164" fontId="7" fillId="0" borderId="0" xfId="0" applyFont="1" applyAlignment="1">
      <alignment/>
    </xf>
    <xf numFmtId="164" fontId="0" fillId="0" borderId="4" xfId="0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6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5" fontId="1" fillId="0" borderId="6" xfId="0" applyNumberFormat="1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1" fillId="0" borderId="8" xfId="0" applyFont="1" applyBorder="1" applyAlignment="1">
      <alignment horizontal="left"/>
    </xf>
    <xf numFmtId="164" fontId="1" fillId="0" borderId="9" xfId="0" applyFont="1" applyBorder="1" applyAlignment="1">
      <alignment/>
    </xf>
    <xf numFmtId="165" fontId="1" fillId="0" borderId="7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1" fillId="0" borderId="10" xfId="0" applyFont="1" applyBorder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164" fontId="4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4" fillId="0" borderId="11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4" fontId="1" fillId="0" borderId="12" xfId="0" applyFont="1" applyBorder="1" applyAlignment="1">
      <alignment/>
    </xf>
    <xf numFmtId="166" fontId="1" fillId="0" borderId="13" xfId="0" applyNumberFormat="1" applyFont="1" applyBorder="1" applyAlignment="1">
      <alignment horizontal="center"/>
    </xf>
    <xf numFmtId="164" fontId="1" fillId="0" borderId="0" xfId="0" applyFont="1" applyAlignment="1">
      <alignment horizontal="right"/>
    </xf>
    <xf numFmtId="164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9" fontId="1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center"/>
    </xf>
    <xf numFmtId="165" fontId="7" fillId="0" borderId="14" xfId="0" applyNumberFormat="1" applyFont="1" applyBorder="1" applyAlignment="1">
      <alignment/>
    </xf>
    <xf numFmtId="164" fontId="4" fillId="0" borderId="3" xfId="0" applyFont="1" applyBorder="1" applyAlignment="1">
      <alignment horizontal="right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" fillId="0" borderId="0" xfId="0" applyFont="1" applyAlignment="1">
      <alignment wrapText="1"/>
    </xf>
    <xf numFmtId="164" fontId="0" fillId="0" borderId="0" xfId="0" applyAlignment="1">
      <alignment wrapText="1"/>
    </xf>
    <xf numFmtId="164" fontId="5" fillId="0" borderId="0" xfId="0" applyFont="1" applyAlignment="1">
      <alignment wrapText="1"/>
    </xf>
    <xf numFmtId="164" fontId="10" fillId="0" borderId="0" xfId="0" applyFont="1" applyAlignment="1">
      <alignment wrapText="1"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142875</xdr:colOff>
      <xdr:row>0</xdr:row>
      <xdr:rowOff>0</xdr:rowOff>
    </xdr:from>
    <xdr:to>
      <xdr:col>2</xdr:col>
      <xdr:colOff>1095375</xdr:colOff>
      <xdr:row>5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2858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70</xdr:row>
      <xdr:rowOff>57150</xdr:rowOff>
    </xdr:from>
    <xdr:to>
      <xdr:col>4</xdr:col>
      <xdr:colOff>0</xdr:colOff>
      <xdr:row>86</xdr:row>
      <xdr:rowOff>57150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344275"/>
          <a:ext cx="2333625" cy="3048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47625</xdr:colOff>
      <xdr:row>89</xdr:row>
      <xdr:rowOff>38100</xdr:rowOff>
    </xdr:from>
    <xdr:to>
      <xdr:col>8</xdr:col>
      <xdr:colOff>847725</xdr:colOff>
      <xdr:row>106</xdr:row>
      <xdr:rowOff>180975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4944725"/>
          <a:ext cx="6543675" cy="3381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sse@club76.ch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110" zoomScaleNormal="110" workbookViewId="0" topLeftCell="A40">
      <selection activeCell="A67" sqref="A67"/>
    </sheetView>
  </sheetViews>
  <sheetFormatPr defaultColWidth="9.140625" defaultRowHeight="12.75"/>
  <cols>
    <col min="1" max="1" width="2.28125" style="1" customWidth="1"/>
    <col min="2" max="2" width="2.7109375" style="1" customWidth="1"/>
    <col min="3" max="3" width="17.8515625" style="1" customWidth="1"/>
    <col min="4" max="4" width="13.28125" style="1" customWidth="1"/>
    <col min="5" max="5" width="13.7109375" style="1" customWidth="1"/>
    <col min="6" max="6" width="13.00390625" style="1" customWidth="1"/>
    <col min="7" max="7" width="20.8515625" style="1" customWidth="1"/>
    <col min="8" max="8" width="2.421875" style="1" customWidth="1"/>
    <col min="9" max="9" width="13.57421875" style="1" customWidth="1"/>
    <col min="10" max="16384" width="11.57421875" style="1" customWidth="1"/>
  </cols>
  <sheetData>
    <row r="1" spans="4:8" ht="19.5" customHeight="1">
      <c r="D1" s="2" t="s">
        <v>0</v>
      </c>
      <c r="H1" s="3"/>
    </row>
    <row r="2" spans="4:8" ht="4.5" customHeight="1">
      <c r="D2" s="4"/>
      <c r="G2" s="4"/>
      <c r="H2" s="3"/>
    </row>
    <row r="3" spans="4:9" ht="15.75" customHeight="1">
      <c r="D3" s="5" t="s">
        <v>1</v>
      </c>
      <c r="F3" s="6"/>
      <c r="G3" s="7"/>
      <c r="H3" s="7"/>
      <c r="I3" s="8"/>
    </row>
    <row r="4" spans="1:11" ht="15.75" customHeight="1">
      <c r="A4" s="9"/>
      <c r="B4"/>
      <c r="C4"/>
      <c r="D4" s="5" t="s">
        <v>2</v>
      </c>
      <c r="F4" s="6"/>
      <c r="G4" s="10"/>
      <c r="H4" s="10"/>
      <c r="I4" s="11"/>
      <c r="K4"/>
    </row>
    <row r="5" spans="1:9" ht="15.75" customHeight="1">
      <c r="A5" s="12"/>
      <c r="B5" s="13"/>
      <c r="C5" s="13"/>
      <c r="D5" s="5" t="s">
        <v>3</v>
      </c>
      <c r="F5" s="6"/>
      <c r="G5" s="10"/>
      <c r="H5" s="10"/>
      <c r="I5" s="11"/>
    </row>
    <row r="6" ht="7.5" customHeight="1">
      <c r="H6" s="3"/>
    </row>
    <row r="7" spans="5:6" ht="10.5" customHeight="1">
      <c r="E7" s="14"/>
      <c r="F7" s="14"/>
    </row>
    <row r="8" spans="1:7" ht="15.75" customHeight="1">
      <c r="A8" s="15" t="s">
        <v>4</v>
      </c>
      <c r="B8" s="16"/>
      <c r="C8" s="17"/>
      <c r="D8" s="17"/>
      <c r="E8" s="18" t="s">
        <v>5</v>
      </c>
      <c r="F8" s="18" t="s">
        <v>6</v>
      </c>
      <c r="G8" s="19" t="s">
        <v>7</v>
      </c>
    </row>
    <row r="9" spans="2:7" ht="3.75" customHeight="1">
      <c r="B9" s="20"/>
      <c r="C9" s="20"/>
      <c r="D9" s="20"/>
      <c r="E9" s="21"/>
      <c r="F9" s="21"/>
      <c r="G9" s="22"/>
    </row>
    <row r="10" spans="2:6" ht="15.75" customHeight="1">
      <c r="B10" s="1" t="s">
        <v>8</v>
      </c>
      <c r="E10" s="23"/>
      <c r="F10" s="24"/>
    </row>
    <row r="11" spans="3:7" ht="15.75" customHeight="1">
      <c r="C11" s="25" t="s">
        <v>9</v>
      </c>
      <c r="D11" s="25"/>
      <c r="E11" s="26">
        <v>3</v>
      </c>
      <c r="F11" s="27">
        <v>0</v>
      </c>
      <c r="G11" s="28">
        <f>E11*F11</f>
        <v>0</v>
      </c>
    </row>
    <row r="12" spans="5:6" ht="7.5" customHeight="1">
      <c r="E12" s="23"/>
      <c r="F12" s="24"/>
    </row>
    <row r="13" spans="2:6" ht="15.75" customHeight="1">
      <c r="B13" s="1" t="s">
        <v>10</v>
      </c>
      <c r="E13" s="23"/>
      <c r="F13" s="24"/>
    </row>
    <row r="14" spans="3:7" ht="15.75" customHeight="1">
      <c r="C14" s="25" t="s">
        <v>11</v>
      </c>
      <c r="D14" s="25"/>
      <c r="E14" s="26">
        <v>15</v>
      </c>
      <c r="F14" s="27">
        <v>0</v>
      </c>
      <c r="G14" s="28">
        <f>E14*F14</f>
        <v>0</v>
      </c>
    </row>
    <row r="15" spans="5:6" ht="7.5" customHeight="1">
      <c r="E15" s="23"/>
      <c r="F15" s="24"/>
    </row>
    <row r="16" spans="2:6" ht="15.75" customHeight="1">
      <c r="B16" s="1" t="s">
        <v>12</v>
      </c>
      <c r="E16" s="23"/>
      <c r="F16" s="24"/>
    </row>
    <row r="17" spans="3:7" ht="15.75" customHeight="1">
      <c r="C17" s="25" t="s">
        <v>11</v>
      </c>
      <c r="D17" s="25"/>
      <c r="E17" s="26">
        <v>15</v>
      </c>
      <c r="F17" s="27">
        <v>0</v>
      </c>
      <c r="G17" s="28">
        <f>E17*F17</f>
        <v>0</v>
      </c>
    </row>
    <row r="18" spans="5:6" ht="7.5" customHeight="1">
      <c r="E18" s="24"/>
      <c r="F18" s="24"/>
    </row>
    <row r="19" spans="2:7" ht="15.75" customHeight="1">
      <c r="B19" s="1" t="s">
        <v>13</v>
      </c>
      <c r="E19" s="29"/>
      <c r="F19" s="30"/>
      <c r="G19" s="31">
        <v>0</v>
      </c>
    </row>
    <row r="20" spans="5:6" ht="7.5" customHeight="1">
      <c r="E20" s="29"/>
      <c r="F20" s="30"/>
    </row>
    <row r="21" spans="2:6" ht="15.75" customHeight="1">
      <c r="B21" s="1" t="s">
        <v>14</v>
      </c>
      <c r="E21" s="29" t="s">
        <v>15</v>
      </c>
      <c r="F21" s="14"/>
    </row>
    <row r="22" spans="5:6" ht="3.75" customHeight="1">
      <c r="E22" s="24"/>
      <c r="F22" s="24"/>
    </row>
    <row r="23" spans="2:6" ht="2.25" customHeight="1">
      <c r="B23" s="14"/>
      <c r="F23" s="32"/>
    </row>
    <row r="24" spans="2:9" ht="2.25" customHeight="1">
      <c r="B24" s="14"/>
      <c r="F24" s="32"/>
      <c r="G24" s="33"/>
      <c r="H24" s="14"/>
      <c r="I24" s="14"/>
    </row>
    <row r="25" spans="2:9" ht="15.75" customHeight="1">
      <c r="B25" s="9" t="s">
        <v>16</v>
      </c>
      <c r="C25"/>
      <c r="F25" s="3"/>
      <c r="H25" s="34" t="s">
        <v>17</v>
      </c>
      <c r="I25" s="35">
        <f>SUM(G10:G21)</f>
        <v>0</v>
      </c>
    </row>
    <row r="26" ht="12.75" customHeight="1"/>
    <row r="27" spans="1:3" ht="16.5" customHeight="1">
      <c r="A27" s="15" t="s">
        <v>18</v>
      </c>
      <c r="B27" s="15"/>
      <c r="C27" s="15"/>
    </row>
    <row r="28" spans="1:3" ht="3.75" customHeight="1">
      <c r="A28" s="15"/>
      <c r="B28" s="15"/>
      <c r="C28" s="15"/>
    </row>
    <row r="29" spans="1:4" ht="15.75" customHeight="1">
      <c r="A29" s="15"/>
      <c r="B29" s="5" t="s">
        <v>19</v>
      </c>
      <c r="C29" s="15"/>
      <c r="D29" s="36">
        <v>43889</v>
      </c>
    </row>
    <row r="30" spans="1:7" ht="15.75" customHeight="1">
      <c r="A30"/>
      <c r="B30" s="5" t="s">
        <v>20</v>
      </c>
      <c r="D30" s="36">
        <v>43890</v>
      </c>
      <c r="E30" s="15"/>
      <c r="F30" s="37" t="s">
        <v>21</v>
      </c>
      <c r="G30" s="38">
        <f>D30-D29</f>
        <v>1</v>
      </c>
    </row>
    <row r="31" ht="4.5" customHeight="1">
      <c r="F31" s="3"/>
    </row>
    <row r="32" spans="2:7" ht="15.75" customHeight="1">
      <c r="B32" s="25"/>
      <c r="C32" s="25"/>
      <c r="D32" s="25"/>
      <c r="E32" s="39" t="s">
        <v>22</v>
      </c>
      <c r="F32" s="18" t="s">
        <v>6</v>
      </c>
      <c r="G32" s="19" t="s">
        <v>23</v>
      </c>
    </row>
    <row r="33" spans="2:7" ht="2.25" customHeight="1">
      <c r="B33" s="14"/>
      <c r="C33" s="14"/>
      <c r="D33" s="14"/>
      <c r="E33" s="40"/>
      <c r="F33" s="21"/>
      <c r="G33" s="22"/>
    </row>
    <row r="34" spans="2:7" ht="15.75" customHeight="1">
      <c r="B34"/>
      <c r="C34" s="25" t="s">
        <v>24</v>
      </c>
      <c r="D34" s="25"/>
      <c r="E34" s="41">
        <v>15</v>
      </c>
      <c r="F34" s="27">
        <v>0</v>
      </c>
      <c r="G34" s="42">
        <f>E34*F34</f>
        <v>0</v>
      </c>
    </row>
    <row r="35" spans="2:7" ht="15.75" customHeight="1">
      <c r="B35"/>
      <c r="C35" s="43" t="s">
        <v>25</v>
      </c>
      <c r="D35" s="43"/>
      <c r="E35" s="44" t="s">
        <v>26</v>
      </c>
      <c r="F35" s="27">
        <v>0</v>
      </c>
      <c r="G35" s="28" t="s">
        <v>26</v>
      </c>
    </row>
    <row r="36" spans="2:7" ht="15.75" customHeight="1">
      <c r="B36"/>
      <c r="C36" s="43" t="s">
        <v>27</v>
      </c>
      <c r="D36" s="43"/>
      <c r="E36" s="44">
        <v>12</v>
      </c>
      <c r="F36" s="27">
        <v>0</v>
      </c>
      <c r="G36" s="42">
        <f aca="true" t="shared" si="0" ref="G36:G38">E36*F36</f>
        <v>0</v>
      </c>
    </row>
    <row r="37" spans="2:7" ht="15.75" customHeight="1">
      <c r="B37"/>
      <c r="C37" s="43" t="s">
        <v>28</v>
      </c>
      <c r="D37" s="43"/>
      <c r="E37" s="44">
        <v>18</v>
      </c>
      <c r="F37" s="27">
        <v>0</v>
      </c>
      <c r="G37" s="42">
        <f t="shared" si="0"/>
        <v>0</v>
      </c>
    </row>
    <row r="38" spans="2:7" ht="15.75" customHeight="1">
      <c r="B38"/>
      <c r="C38" s="43" t="s">
        <v>29</v>
      </c>
      <c r="D38" s="43"/>
      <c r="E38" s="44">
        <v>20</v>
      </c>
      <c r="F38" s="27">
        <v>0</v>
      </c>
      <c r="G38" s="42">
        <f t="shared" si="0"/>
        <v>0</v>
      </c>
    </row>
    <row r="39" spans="2:6" ht="2.25" customHeight="1">
      <c r="B39" s="14"/>
      <c r="F39" s="32">
        <v>20</v>
      </c>
    </row>
    <row r="40" spans="2:7" ht="2.25" customHeight="1">
      <c r="B40" s="14"/>
      <c r="F40" s="32"/>
      <c r="G40" s="33"/>
    </row>
    <row r="41" spans="3:9" ht="15.75" customHeight="1">
      <c r="C41" s="5" t="s">
        <v>30</v>
      </c>
      <c r="F41" s="3"/>
      <c r="G41" s="32">
        <f>SUM(G34:G38)</f>
        <v>0</v>
      </c>
      <c r="H41"/>
      <c r="I41" s="14"/>
    </row>
    <row r="42" spans="3:9" ht="15.75" customHeight="1">
      <c r="C42" s="5" t="s">
        <v>31</v>
      </c>
      <c r="F42"/>
      <c r="G42" s="32">
        <f>G41*G30</f>
        <v>0</v>
      </c>
      <c r="H42"/>
      <c r="I42"/>
    </row>
    <row r="43" spans="3:9" ht="8.25" customHeight="1">
      <c r="C43" s="9"/>
      <c r="F43" s="3"/>
      <c r="H43" s="45"/>
      <c r="I43"/>
    </row>
    <row r="44" spans="1:9" ht="15.75" customHeight="1">
      <c r="A44"/>
      <c r="B44" s="5" t="s">
        <v>32</v>
      </c>
      <c r="F44" s="3" t="s">
        <v>33</v>
      </c>
      <c r="I44" s="14"/>
    </row>
    <row r="45" spans="3:9" ht="15.75" customHeight="1">
      <c r="C45" s="25" t="s">
        <v>34</v>
      </c>
      <c r="D45" s="25"/>
      <c r="E45" s="25" t="s">
        <v>35</v>
      </c>
      <c r="F45" s="46" t="b">
        <f aca="true" t="shared" si="1" ref="F45:F46">TRUE</f>
        <v>1</v>
      </c>
      <c r="G45" s="47">
        <f>IF(AND(SUM(F34:F38)*G30&gt;=10,SUM(F34:F38)*G30&lt;20,F45),G42*0.1,0)</f>
        <v>0</v>
      </c>
      <c r="H45"/>
      <c r="I45"/>
    </row>
    <row r="46" spans="3:9" ht="15.75" customHeight="1">
      <c r="C46" s="43" t="s">
        <v>36</v>
      </c>
      <c r="D46" s="43"/>
      <c r="E46" s="43" t="s">
        <v>37</v>
      </c>
      <c r="F46" s="48" t="b">
        <f t="shared" si="1"/>
        <v>1</v>
      </c>
      <c r="G46" s="49">
        <f>IF(AND(SUM(F34:F38)*G30&gt;=20,F46),G42*0.2,0)</f>
        <v>0</v>
      </c>
      <c r="H46"/>
      <c r="I46"/>
    </row>
    <row r="47" ht="2.25" customHeight="1">
      <c r="I47"/>
    </row>
    <row r="48" spans="2:9" ht="15" customHeight="1">
      <c r="B48" s="9" t="s">
        <v>38</v>
      </c>
      <c r="C48"/>
      <c r="G48" s="33"/>
      <c r="H48" s="1" t="s">
        <v>17</v>
      </c>
      <c r="I48" s="35">
        <f>G42-G45-G46</f>
        <v>0</v>
      </c>
    </row>
    <row r="49" spans="6:9" ht="4.5" customHeight="1">
      <c r="F49" s="3"/>
      <c r="I49" s="50"/>
    </row>
    <row r="50" spans="1:9" ht="16.5" customHeight="1">
      <c r="A50" s="9" t="s">
        <v>39</v>
      </c>
      <c r="D50" s="51">
        <v>20</v>
      </c>
      <c r="E50" s="51"/>
      <c r="F50" s="27">
        <v>0</v>
      </c>
      <c r="H50" s="1" t="s">
        <v>17</v>
      </c>
      <c r="I50" s="35">
        <f>D50*F50</f>
        <v>0</v>
      </c>
    </row>
    <row r="51" spans="1:9" ht="15" customHeight="1">
      <c r="A51" s="9" t="s">
        <v>40</v>
      </c>
      <c r="E51" s="52">
        <v>4</v>
      </c>
      <c r="F51" s="27">
        <v>0</v>
      </c>
      <c r="H51" s="1" t="s">
        <v>17</v>
      </c>
      <c r="I51" s="35">
        <f>E51*F51</f>
        <v>0</v>
      </c>
    </row>
    <row r="52" spans="3:9" ht="4.5" customHeight="1">
      <c r="C52" s="9"/>
      <c r="F52" s="3"/>
      <c r="H52" s="45"/>
      <c r="I52" s="33"/>
    </row>
    <row r="53" spans="1:9" ht="15" customHeight="1">
      <c r="A53" s="9" t="s">
        <v>41</v>
      </c>
      <c r="C53" s="9"/>
      <c r="F53" s="3"/>
      <c r="H53" s="45"/>
      <c r="I53" s="53">
        <f>SUM(I8:I52)</f>
        <v>0</v>
      </c>
    </row>
    <row r="54" ht="18.75" customHeight="1"/>
    <row r="55" spans="1:9" ht="14.25" customHeight="1">
      <c r="A55" s="5" t="s">
        <v>42</v>
      </c>
      <c r="B55"/>
      <c r="E55" s="6"/>
      <c r="F55" s="10"/>
      <c r="G55" s="10"/>
      <c r="H55" s="10"/>
      <c r="I55" s="54"/>
    </row>
    <row r="56" spans="1:9" ht="15.75" customHeight="1">
      <c r="A56" s="5" t="s">
        <v>43</v>
      </c>
      <c r="B56"/>
      <c r="E56" s="6"/>
      <c r="F56" s="10"/>
      <c r="G56" s="10"/>
      <c r="H56" s="10"/>
      <c r="I56" s="54"/>
    </row>
    <row r="57" spans="1:9" ht="14.25" customHeight="1">
      <c r="A57" s="5" t="s">
        <v>44</v>
      </c>
      <c r="B57"/>
      <c r="E57" s="6"/>
      <c r="F57" s="10"/>
      <c r="G57" s="10"/>
      <c r="H57" s="10"/>
      <c r="I57" s="54"/>
    </row>
    <row r="58" spans="2:9" ht="4.5" customHeight="1">
      <c r="B58"/>
      <c r="E58"/>
      <c r="F58" s="9"/>
      <c r="I58" s="45"/>
    </row>
    <row r="59" spans="1:9" ht="27.75" customHeight="1">
      <c r="A59" s="55" t="s">
        <v>45</v>
      </c>
      <c r="B59"/>
      <c r="E59"/>
      <c r="F59"/>
      <c r="I59" s="37"/>
    </row>
    <row r="60" spans="2:9" ht="9" customHeight="1">
      <c r="B60"/>
      <c r="E60"/>
      <c r="F60" s="9"/>
      <c r="I60" s="45"/>
    </row>
    <row r="61" spans="1:9" ht="16.5" customHeight="1">
      <c r="A61" s="56"/>
      <c r="B61" s="57" t="s">
        <v>46</v>
      </c>
      <c r="C61" s="57"/>
      <c r="D61" s="57"/>
      <c r="E61" s="57"/>
      <c r="F61" s="57"/>
      <c r="G61" s="57"/>
      <c r="H61" s="57"/>
      <c r="I61" s="57"/>
    </row>
    <row r="62" spans="1:9" ht="16.5" customHeight="1">
      <c r="A62" s="56"/>
      <c r="B62" s="57" t="s">
        <v>47</v>
      </c>
      <c r="C62" s="57"/>
      <c r="D62" s="57"/>
      <c r="E62" s="57"/>
      <c r="F62" s="57"/>
      <c r="G62" s="57"/>
      <c r="H62" s="57"/>
      <c r="I62" s="57"/>
    </row>
    <row r="63" spans="1:9" ht="15">
      <c r="A63" s="56"/>
      <c r="B63" s="34" t="s">
        <v>48</v>
      </c>
      <c r="C63" s="57"/>
      <c r="D63" s="57"/>
      <c r="E63" s="58"/>
      <c r="F63" s="59"/>
      <c r="G63" s="57"/>
      <c r="H63" s="57"/>
      <c r="I63" s="58"/>
    </row>
    <row r="64" spans="1:9" ht="15">
      <c r="A64" s="56"/>
      <c r="B64" s="34"/>
      <c r="C64" s="57"/>
      <c r="D64" s="57"/>
      <c r="E64" s="58"/>
      <c r="F64" s="59"/>
      <c r="G64" s="57"/>
      <c r="H64" s="57"/>
      <c r="I64" s="58"/>
    </row>
    <row r="65" spans="1:9" ht="15">
      <c r="A65" s="9" t="s">
        <v>49</v>
      </c>
      <c r="F65" s="3"/>
      <c r="I65" s="45"/>
    </row>
    <row r="66" spans="1:9" ht="27.75" customHeight="1">
      <c r="A66" s="60" t="s">
        <v>50</v>
      </c>
      <c r="B66" s="60"/>
      <c r="C66" s="60"/>
      <c r="D66" s="60"/>
      <c r="E66" s="60"/>
      <c r="F66" s="60"/>
      <c r="G66" s="60"/>
      <c r="H66" s="60"/>
      <c r="I66" s="60"/>
    </row>
    <row r="67" ht="15"/>
    <row r="68" ht="15">
      <c r="A68" s="61" t="s">
        <v>51</v>
      </c>
    </row>
    <row r="69" ht="15">
      <c r="A69" s="62"/>
    </row>
    <row r="70" ht="15">
      <c r="A70" s="62" t="s">
        <v>52</v>
      </c>
    </row>
    <row r="71" ht="15"/>
    <row r="72" ht="15"/>
    <row r="73" ht="15"/>
    <row r="74" ht="15"/>
    <row r="75" ht="15"/>
    <row r="76" ht="15"/>
    <row r="77" ht="15"/>
    <row r="78" ht="15"/>
    <row r="79" ht="15"/>
    <row r="80" ht="15">
      <c r="A80" s="63"/>
    </row>
    <row r="81" ht="15"/>
    <row r="82" ht="15"/>
    <row r="83" ht="15"/>
    <row r="84" ht="15"/>
    <row r="85" ht="15"/>
    <row r="86" ht="15"/>
    <row r="87" ht="15"/>
    <row r="88" ht="15"/>
    <row r="89" ht="15">
      <c r="A89" s="62" t="s">
        <v>53</v>
      </c>
    </row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6.5"/>
  </sheetData>
  <sheetProtection selectLockedCells="1" selectUnlockedCells="1"/>
  <mergeCells count="4">
    <mergeCell ref="D50:E50"/>
    <mergeCell ref="B61:I61"/>
    <mergeCell ref="B62:I62"/>
    <mergeCell ref="A66:I66"/>
  </mergeCells>
  <hyperlinks>
    <hyperlink ref="A66" r:id="rId1" display="kasse@club76.ch"/>
  </hyperlinks>
  <printOptions/>
  <pageMargins left="0.3798611111111111" right="0.18125" top="0.26458333333333334" bottom="0.22083333333333333" header="0.5118055555555555" footer="0.1375"/>
  <pageSetup firstPageNumber="1" useFirstPageNumber="1" horizontalDpi="300" verticalDpi="300" orientation="portrait" paperSize="9"/>
  <headerFooter alignWithMargins="0">
    <oddFooter>&amp;C&amp;6&amp;F / 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2011-01-05T16:24:41Z</dcterms:created>
  <dcterms:modified xsi:type="dcterms:W3CDTF">2023-01-02T16:39:41Z</dcterms:modified>
  <cp:category/>
  <cp:version/>
  <cp:contentType/>
  <cp:contentStatus/>
  <cp:revision>36</cp:revision>
</cp:coreProperties>
</file>